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guo.local\DFSFILES\NN\NIZHDKPEO\САЙТ НДУК\Тарифы\2025 г\"/>
    </mc:Choice>
  </mc:AlternateContent>
  <xr:revisionPtr revIDLastSave="0" documentId="13_ncr:1_{69C48859-9179-45BC-8740-DFEBFDD92777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Лист1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J26" i="1"/>
  <c r="I26" i="1"/>
  <c r="H26" i="1"/>
  <c r="G26" i="1"/>
  <c r="F26" i="1"/>
  <c r="E26" i="1"/>
  <c r="D26" i="1"/>
  <c r="C26" i="1"/>
  <c r="B26" i="1"/>
  <c r="J22" i="1"/>
  <c r="I22" i="1"/>
  <c r="H22" i="1"/>
  <c r="G22" i="1"/>
  <c r="F22" i="1"/>
  <c r="E22" i="1"/>
  <c r="D22" i="1"/>
  <c r="C22" i="1"/>
  <c r="B22" i="1"/>
  <c r="J15" i="1"/>
  <c r="J23" i="1" s="1"/>
  <c r="I15" i="1"/>
  <c r="H15" i="1"/>
  <c r="G15" i="1"/>
  <c r="G23" i="1" s="1"/>
  <c r="F15" i="1"/>
  <c r="F23" i="1" s="1"/>
  <c r="E15" i="1"/>
  <c r="D23" i="1"/>
  <c r="C15" i="1"/>
  <c r="C23" i="1" s="1"/>
  <c r="B15" i="1"/>
  <c r="B23" i="1" s="1"/>
  <c r="E23" i="1" l="1"/>
  <c r="I23" i="1"/>
  <c r="H23" i="1"/>
</calcChain>
</file>

<file path=xl/sharedStrings.xml><?xml version="1.0" encoding="utf-8"?>
<sst xmlns="http://schemas.openxmlformats.org/spreadsheetml/2006/main" count="21" uniqueCount="21">
  <si>
    <t>АО "Домоуправляющая компания Нижегородского района"</t>
  </si>
  <si>
    <t>Размер платы за содержание жилого помещения на 1 м2</t>
  </si>
  <si>
    <t>с 01 июля 2025 г.</t>
  </si>
  <si>
    <t>1. Многоквартирные или жилые дома со всеми видами благоустройства с лифтами, системами дымоудаления и мусоропроводами</t>
  </si>
  <si>
    <t>2. Многоквартирные или жилые дома со всеми видами благоустройства с лифтами и мусоропроводами</t>
  </si>
  <si>
    <t>2а. Многоквартирные или жилые дома со всеми видами благоустройства с лифтами, без мусоропроводов</t>
  </si>
  <si>
    <t>3. Многоквартирные или жилые дома со всеми видами благоустройства с мусоропроводами, без лифтов</t>
  </si>
  <si>
    <t>4. Многоквартирные или жилые дома со всеми видами благоустройства без лифтов и мусоропроводов</t>
  </si>
  <si>
    <t>5. Многоквартирные или жилые дома, имеющие не все виды благоустройства</t>
  </si>
  <si>
    <t>6. Многоквартирные или жилые дома, относящиеся к категории ветхих и аварийных</t>
  </si>
  <si>
    <t>Размер платы за содержание жилого помещения</t>
  </si>
  <si>
    <t>дома с газовыми плитами</t>
  </si>
  <si>
    <t>дома с электроплитами</t>
  </si>
  <si>
    <t>с УЛК</t>
  </si>
  <si>
    <t>без УЛК</t>
  </si>
  <si>
    <t>в том числе:</t>
  </si>
  <si>
    <t>1.1 Текущий ремонт общего имущества МКД</t>
  </si>
  <si>
    <t>1.2 Содержание общего имущества МКД</t>
  </si>
  <si>
    <t>1.3 Управление МКД</t>
  </si>
  <si>
    <t>Управление с учетом НДС 20%</t>
  </si>
  <si>
    <t>268-10-00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</si>
</sst>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\ _₽_-;\-* #,##0.0000\ _₽_-;_-* &quot;-&quot;??\ _₽_-;_-@_-"/>
    <numFmt numFmtId="165" formatCode="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2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Times New Roman"/>
      <family val="2"/>
      <charset val="204"/>
    </font>
    <font>
      <b/>
      <sz val="14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2" fontId="0" fillId="0" borderId="0" xfId="0" applyNumberFormat="1" applyAlignment="1">
      <alignment wrapText="1"/>
    </xf>
    <xf numFmtId="2" fontId="0" fillId="0" borderId="0" xfId="0" applyNumberFormat="1" applyAlignment="1">
      <alignment horizontal="left" wrapText="1"/>
    </xf>
    <xf numFmtId="164" fontId="0" fillId="0" borderId="0" xfId="1" applyNumberFormat="1" applyFont="1" applyFill="1" applyAlignment="1">
      <alignment horizontal="left" wrapText="1"/>
    </xf>
    <xf numFmtId="2" fontId="2" fillId="0" borderId="0" xfId="0" applyNumberFormat="1" applyFont="1" applyAlignment="1">
      <alignment wrapText="1"/>
    </xf>
    <xf numFmtId="2" fontId="0" fillId="0" borderId="0" xfId="0" applyNumberFormat="1" applyAlignment="1">
      <alignment horizontal="center" wrapText="1"/>
    </xf>
    <xf numFmtId="2" fontId="0" fillId="0" borderId="1" xfId="0" applyNumberFormat="1" applyBorder="1" applyAlignment="1">
      <alignment vertical="top" wrapText="1"/>
    </xf>
    <xf numFmtId="2" fontId="0" fillId="0" borderId="4" xfId="0" applyNumberFormat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0" fillId="0" borderId="0" xfId="0" applyNumberFormat="1" applyAlignment="1">
      <alignment vertical="top" wrapText="1"/>
    </xf>
    <xf numFmtId="2" fontId="0" fillId="0" borderId="8" xfId="0" applyNumberFormat="1" applyBorder="1" applyAlignment="1">
      <alignment wrapText="1"/>
    </xf>
    <xf numFmtId="2" fontId="0" fillId="0" borderId="9" xfId="0" applyNumberFormat="1" applyBorder="1" applyAlignment="1">
      <alignment wrapText="1"/>
    </xf>
    <xf numFmtId="2" fontId="0" fillId="0" borderId="8" xfId="0" applyNumberFormat="1" applyBorder="1" applyAlignment="1">
      <alignment horizontal="center" vertical="center" wrapText="1"/>
    </xf>
    <xf numFmtId="2" fontId="0" fillId="0" borderId="10" xfId="0" applyNumberFormat="1" applyBorder="1" applyAlignment="1">
      <alignment horizontal="center" vertical="center" wrapText="1"/>
    </xf>
    <xf numFmtId="2" fontId="0" fillId="0" borderId="10" xfId="0" applyNumberFormat="1" applyBorder="1" applyAlignment="1">
      <alignment wrapText="1"/>
    </xf>
    <xf numFmtId="2" fontId="6" fillId="0" borderId="12" xfId="0" applyNumberFormat="1" applyFont="1" applyBorder="1" applyAlignment="1">
      <alignment horizontal="center" wrapText="1"/>
    </xf>
    <xf numFmtId="2" fontId="6" fillId="0" borderId="13" xfId="0" applyNumberFormat="1" applyFont="1" applyBorder="1" applyAlignment="1">
      <alignment horizontal="center" wrapText="1"/>
    </xf>
    <xf numFmtId="2" fontId="0" fillId="0" borderId="7" xfId="0" applyNumberFormat="1" applyBorder="1" applyAlignment="1">
      <alignment horizontal="center" vertical="center" wrapText="1"/>
    </xf>
    <xf numFmtId="2" fontId="0" fillId="0" borderId="14" xfId="0" applyNumberFormat="1" applyBorder="1" applyAlignment="1">
      <alignment horizontal="center" vertical="center" wrapText="1"/>
    </xf>
    <xf numFmtId="2" fontId="0" fillId="0" borderId="15" xfId="0" applyNumberFormat="1" applyBorder="1" applyAlignment="1">
      <alignment horizontal="center" vertical="center" wrapText="1"/>
    </xf>
    <xf numFmtId="2" fontId="0" fillId="0" borderId="16" xfId="0" applyNumberFormat="1" applyBorder="1" applyAlignment="1">
      <alignment horizontal="center" vertical="center" wrapText="1"/>
    </xf>
    <xf numFmtId="2" fontId="0" fillId="0" borderId="17" xfId="0" applyNumberFormat="1" applyBorder="1" applyAlignment="1">
      <alignment vertical="center" wrapText="1"/>
    </xf>
    <xf numFmtId="2" fontId="2" fillId="0" borderId="18" xfId="0" applyNumberFormat="1" applyFont="1" applyBorder="1" applyAlignment="1">
      <alignment horizontal="center" vertical="center" wrapText="1"/>
    </xf>
    <xf numFmtId="2" fontId="2" fillId="0" borderId="19" xfId="0" applyNumberFormat="1" applyFont="1" applyBorder="1" applyAlignment="1">
      <alignment horizontal="center" vertical="center" wrapText="1"/>
    </xf>
    <xf numFmtId="2" fontId="2" fillId="0" borderId="20" xfId="0" applyNumberFormat="1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center" wrapText="1"/>
    </xf>
    <xf numFmtId="2" fontId="0" fillId="0" borderId="11" xfId="0" applyNumberFormat="1" applyBorder="1" applyAlignment="1">
      <alignment vertical="center" wrapText="1"/>
    </xf>
    <xf numFmtId="2" fontId="2" fillId="0" borderId="22" xfId="0" applyNumberFormat="1" applyFont="1" applyBorder="1" applyAlignment="1">
      <alignment horizontal="center" vertical="center" wrapText="1"/>
    </xf>
    <xf numFmtId="2" fontId="2" fillId="0" borderId="23" xfId="0" applyNumberFormat="1" applyFont="1" applyBorder="1" applyAlignment="1">
      <alignment horizontal="center" vertical="center" wrapText="1"/>
    </xf>
    <xf numFmtId="2" fontId="2" fillId="0" borderId="24" xfId="0" applyNumberFormat="1" applyFont="1" applyBorder="1" applyAlignment="1">
      <alignment horizontal="center" vertical="center" wrapText="1"/>
    </xf>
    <xf numFmtId="2" fontId="2" fillId="0" borderId="25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 wrapText="1"/>
    </xf>
    <xf numFmtId="165" fontId="0" fillId="0" borderId="0" xfId="0" applyNumberFormat="1" applyAlignment="1">
      <alignment wrapText="1"/>
    </xf>
    <xf numFmtId="49" fontId="0" fillId="0" borderId="0" xfId="0" applyNumberFormat="1" applyAlignment="1">
      <alignment horizontal="right" wrapText="1"/>
    </xf>
    <xf numFmtId="2" fontId="3" fillId="0" borderId="0" xfId="0" applyNumberFormat="1" applyFont="1" applyAlignment="1">
      <alignment horizontal="center" vertical="center" wrapText="1"/>
    </xf>
    <xf numFmtId="2" fontId="0" fillId="0" borderId="9" xfId="0" applyNumberFormat="1" applyBorder="1" applyAlignment="1">
      <alignment horizontal="center" vertical="center" wrapText="1"/>
    </xf>
    <xf numFmtId="2" fontId="2" fillId="0" borderId="26" xfId="0" applyNumberFormat="1" applyFont="1" applyBorder="1" applyAlignment="1">
      <alignment horizontal="center" vertical="center" wrapText="1"/>
    </xf>
    <xf numFmtId="2" fontId="2" fillId="0" borderId="27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left" vertical="top" wrapText="1"/>
    </xf>
    <xf numFmtId="2" fontId="2" fillId="0" borderId="0" xfId="0" applyNumberFormat="1" applyFont="1" applyAlignment="1">
      <alignment horizontal="center" wrapText="1"/>
    </xf>
    <xf numFmtId="2" fontId="0" fillId="0" borderId="0" xfId="0" applyNumberFormat="1" applyAlignment="1">
      <alignment horizontal="center" wrapText="1"/>
    </xf>
    <xf numFmtId="2" fontId="0" fillId="0" borderId="2" xfId="0" applyNumberFormat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left" wrapText="1"/>
    </xf>
    <xf numFmtId="2" fontId="5" fillId="0" borderId="11" xfId="0" applyNumberFormat="1" applyFont="1" applyBorder="1" applyAlignment="1">
      <alignment horizontal="left" wrapText="1"/>
    </xf>
    <xf numFmtId="2" fontId="2" fillId="0" borderId="0" xfId="0" applyNumberFormat="1" applyFont="1" applyAlignment="1">
      <alignment horizontal="left" wrapText="1"/>
    </xf>
    <xf numFmtId="2" fontId="4" fillId="0" borderId="0" xfId="0" applyNumberFormat="1" applyFont="1" applyAlignment="1">
      <alignment horizontal="center" wrapText="1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&#1058;&#1040;&#1056;&#1048;&#1060;&#1067;/&#1057;&#1086;&#1076;&#1077;&#1088;&#1078;&#1072;&#1085;&#1080;&#1077;%20&#1078;&#1080;&#1083;&#1086;&#1075;&#1086;%20&#1087;&#1086;&#1084;&#1077;&#1097;&#1077;&#1085;&#1080;&#1103;/2025/&#1055;&#1088;&#1080;&#1082;&#1072;&#1079;%20&#1053;&#1044;&#1059;&#1050;%20&#1085;&#1072;%20&#1080;&#1085;&#1076;&#1077;&#1082;&#1089;&#1072;&#1094;&#1080;&#1102;%20&#1089;%2001.07.2025/&#1058;&#1072;&#1088;&#1080;&#1092;&#1099;%20&#1044;&#1050;%20&#1089;%2001.07.2019%20&#1075;.%20(&#1087;&#1088;&#1077;&#1076;&#1074;&#1072;&#1088;&#1080;&#1090;&#1077;&#1083;&#1100;&#1085;&#1086;).xlsx" TargetMode="External"/><Relationship Id="rId1" Type="http://schemas.openxmlformats.org/officeDocument/2006/relationships/externalLinkPath" Target="/NN/NIZHDKPEO/&#1058;&#1040;&#1056;&#1048;&#1060;&#1067;/&#1057;&#1086;&#1076;&#1077;&#1088;&#1078;&#1072;&#1085;&#1080;&#1077;%20&#1078;&#1080;&#1083;&#1086;&#1075;&#1086;%20&#1087;&#1086;&#1084;&#1077;&#1097;&#1077;&#1085;&#1080;&#1103;/2025/&#1055;&#1088;&#1080;&#1082;&#1072;&#1079;%20&#1053;&#1044;&#1059;&#1050;%20&#1085;&#1072;%20&#1080;&#1085;&#1076;&#1077;&#1082;&#1089;&#1072;&#1094;&#1080;&#1102;%20&#1089;%2001.07.2025/&#1058;&#1072;&#1088;&#1080;&#1092;&#1099;%20&#1044;&#1050;%20&#1089;%2001.07.2019%20&#1075;.%20(&#1087;&#1088;&#1077;&#1076;&#1074;&#1072;&#1088;&#1080;&#1090;&#1077;&#1083;&#1100;&#1085;&#1086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Тариф с 01.07.2017г."/>
      <sheetName val="Тариф с 01.08.17"/>
      <sheetName val="Тариф с 01.07.2018г."/>
    </sheetNames>
    <sheetDataSet>
      <sheetData sheetId="0" refreshError="1">
        <row r="13">
          <cell r="B13">
            <v>37.31</v>
          </cell>
          <cell r="C13">
            <v>37.11</v>
          </cell>
          <cell r="D13">
            <v>35.049999999999997</v>
          </cell>
          <cell r="E13">
            <v>33.89</v>
          </cell>
          <cell r="F13">
            <v>31.46</v>
          </cell>
          <cell r="G13">
            <v>29.7</v>
          </cell>
          <cell r="H13">
            <v>28.1</v>
          </cell>
          <cell r="I13">
            <v>25.62</v>
          </cell>
          <cell r="J13">
            <v>16.13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tabSelected="1" workbookViewId="0">
      <selection activeCell="E18" sqref="E18"/>
    </sheetView>
  </sheetViews>
  <sheetFormatPr defaultColWidth="10.28515625" defaultRowHeight="15" x14ac:dyDescent="0.25"/>
  <cols>
    <col min="1" max="1" width="23.140625" style="1" customWidth="1"/>
    <col min="2" max="3" width="20" style="1" customWidth="1"/>
    <col min="4" max="4" width="26.140625" style="1" customWidth="1"/>
    <col min="5" max="5" width="23.5703125" style="1" customWidth="1"/>
    <col min="6" max="6" width="22.85546875" style="1" customWidth="1"/>
    <col min="7" max="8" width="13.42578125" style="1" customWidth="1"/>
    <col min="9" max="9" width="23.7109375" style="1" customWidth="1"/>
    <col min="10" max="10" width="22.5703125" style="1" customWidth="1"/>
    <col min="11" max="16384" width="10.28515625" style="1"/>
  </cols>
  <sheetData>
    <row r="1" spans="1:10" x14ac:dyDescent="0.25">
      <c r="J1" s="34"/>
    </row>
    <row r="2" spans="1:10" ht="18.75" customHeight="1" x14ac:dyDescent="0.3">
      <c r="A2" s="48" t="s">
        <v>0</v>
      </c>
      <c r="B2" s="48"/>
      <c r="C2" s="48"/>
      <c r="D2" s="48"/>
    </row>
    <row r="3" spans="1:10" ht="15" customHeight="1" x14ac:dyDescent="0.25">
      <c r="A3" s="2"/>
      <c r="B3" s="2"/>
      <c r="C3" s="2"/>
      <c r="D3" s="2"/>
    </row>
    <row r="4" spans="1:10" ht="15" hidden="1" customHeight="1" x14ac:dyDescent="0.25">
      <c r="A4" s="3">
        <v>1.0511999999999999</v>
      </c>
      <c r="B4" s="2"/>
      <c r="C4" s="2"/>
      <c r="D4" s="2"/>
    </row>
    <row r="5" spans="1:10" ht="37.5" hidden="1" customHeight="1" x14ac:dyDescent="0.25">
      <c r="J5" s="35"/>
    </row>
    <row r="6" spans="1:10" ht="18.75" x14ac:dyDescent="0.3">
      <c r="J6" s="4"/>
    </row>
    <row r="7" spans="1:10" ht="18.75" x14ac:dyDescent="0.3">
      <c r="A7" s="40" t="s">
        <v>1</v>
      </c>
      <c r="B7" s="40"/>
      <c r="C7" s="40"/>
      <c r="D7" s="40"/>
      <c r="E7" s="40"/>
      <c r="F7" s="40"/>
      <c r="G7" s="40"/>
      <c r="H7" s="40"/>
      <c r="I7" s="40"/>
      <c r="J7" s="40"/>
    </row>
    <row r="8" spans="1:10" ht="18.75" customHeight="1" x14ac:dyDescent="0.3">
      <c r="A8" s="49" t="s">
        <v>2</v>
      </c>
      <c r="B8" s="49"/>
      <c r="C8" s="49"/>
      <c r="D8" s="49"/>
      <c r="E8" s="49"/>
      <c r="F8" s="49"/>
      <c r="G8" s="49"/>
      <c r="H8" s="49"/>
      <c r="I8" s="49"/>
      <c r="J8" s="49"/>
    </row>
    <row r="9" spans="1:10" ht="20.25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</row>
    <row r="10" spans="1:10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spans="1:10" ht="15.75" hidden="1" thickBot="1" x14ac:dyDescent="0.3">
      <c r="A11" s="41" t="s">
        <v>19</v>
      </c>
      <c r="B11" s="41"/>
      <c r="C11" s="5"/>
      <c r="D11" s="5"/>
      <c r="E11" s="5"/>
      <c r="F11" s="5"/>
      <c r="G11" s="5"/>
      <c r="H11" s="5"/>
      <c r="I11" s="5"/>
      <c r="J11" s="5"/>
    </row>
    <row r="12" spans="1:10" ht="90.75" hidden="1" customHeight="1" thickBot="1" x14ac:dyDescent="0.3">
      <c r="A12" s="33">
        <v>1.0404</v>
      </c>
    </row>
    <row r="13" spans="1:10" s="10" customFormat="1" ht="97.5" customHeight="1" thickBot="1" x14ac:dyDescent="0.3">
      <c r="A13" s="6"/>
      <c r="B13" s="42" t="s">
        <v>3</v>
      </c>
      <c r="C13" s="43"/>
      <c r="D13" s="8" t="s">
        <v>4</v>
      </c>
      <c r="E13" s="7" t="s">
        <v>5</v>
      </c>
      <c r="F13" s="8" t="s">
        <v>6</v>
      </c>
      <c r="G13" s="44" t="s">
        <v>7</v>
      </c>
      <c r="H13" s="45"/>
      <c r="I13" s="7" t="s">
        <v>8</v>
      </c>
      <c r="J13" s="9" t="s">
        <v>9</v>
      </c>
    </row>
    <row r="14" spans="1:10" ht="30" x14ac:dyDescent="0.25">
      <c r="A14" s="46" t="s">
        <v>10</v>
      </c>
      <c r="B14" s="18" t="s">
        <v>11</v>
      </c>
      <c r="C14" s="13" t="s">
        <v>12</v>
      </c>
      <c r="D14" s="12"/>
      <c r="E14" s="11"/>
      <c r="F14" s="12"/>
      <c r="G14" s="13" t="s">
        <v>13</v>
      </c>
      <c r="H14" s="14" t="s">
        <v>14</v>
      </c>
      <c r="I14" s="11"/>
      <c r="J14" s="15"/>
    </row>
    <row r="15" spans="1:10" ht="19.5" thickBot="1" x14ac:dyDescent="0.35">
      <c r="A15" s="47"/>
      <c r="B15" s="16">
        <f>B17+B18+B19</f>
        <v>53.400000000000006</v>
      </c>
      <c r="C15" s="16">
        <f t="shared" ref="C15:J15" si="0">C17+C18+C19</f>
        <v>53.099999999999994</v>
      </c>
      <c r="D15" s="16">
        <f>D17+D18+D19</f>
        <v>49.94</v>
      </c>
      <c r="E15" s="16">
        <f t="shared" si="0"/>
        <v>48.16</v>
      </c>
      <c r="F15" s="16">
        <f t="shared" si="0"/>
        <v>44.45</v>
      </c>
      <c r="G15" s="16">
        <f t="shared" si="0"/>
        <v>41.75</v>
      </c>
      <c r="H15" s="16">
        <f t="shared" si="0"/>
        <v>39.269999999999996</v>
      </c>
      <c r="I15" s="16">
        <f t="shared" si="0"/>
        <v>35.47</v>
      </c>
      <c r="J15" s="17">
        <f t="shared" si="0"/>
        <v>20.91</v>
      </c>
    </row>
    <row r="16" spans="1:10" x14ac:dyDescent="0.25">
      <c r="A16" s="18" t="s">
        <v>15</v>
      </c>
      <c r="B16" s="19"/>
      <c r="C16" s="20"/>
      <c r="D16" s="19"/>
      <c r="E16" s="21"/>
      <c r="F16" s="36"/>
      <c r="G16" s="19"/>
      <c r="H16" s="21"/>
      <c r="I16" s="36"/>
      <c r="J16" s="13"/>
    </row>
    <row r="17" spans="1:10" ht="45" x14ac:dyDescent="0.25">
      <c r="A17" s="22" t="s">
        <v>16</v>
      </c>
      <c r="B17" s="23">
        <v>10.61</v>
      </c>
      <c r="C17" s="24">
        <v>10.61</v>
      </c>
      <c r="D17" s="23">
        <v>9.77</v>
      </c>
      <c r="E17" s="26">
        <v>9.77</v>
      </c>
      <c r="F17" s="37">
        <v>8.99</v>
      </c>
      <c r="G17" s="23">
        <v>8.99</v>
      </c>
      <c r="H17" s="26">
        <v>8.99</v>
      </c>
      <c r="I17" s="37">
        <v>8.98</v>
      </c>
      <c r="J17" s="25">
        <v>0</v>
      </c>
    </row>
    <row r="18" spans="1:10" ht="45" x14ac:dyDescent="0.25">
      <c r="A18" s="22" t="s">
        <v>17</v>
      </c>
      <c r="B18" s="23">
        <v>39.130000000000003</v>
      </c>
      <c r="C18" s="24">
        <v>38.83</v>
      </c>
      <c r="D18" s="23">
        <v>36.840000000000003</v>
      </c>
      <c r="E18" s="26">
        <v>35.06</v>
      </c>
      <c r="F18" s="37">
        <v>32.380000000000003</v>
      </c>
      <c r="G18" s="23">
        <v>29.78</v>
      </c>
      <c r="H18" s="26">
        <v>27.3</v>
      </c>
      <c r="I18" s="37">
        <v>23.93</v>
      </c>
      <c r="J18" s="25">
        <v>19.600000000000001</v>
      </c>
    </row>
    <row r="19" spans="1:10" ht="42" customHeight="1" thickBot="1" x14ac:dyDescent="0.3">
      <c r="A19" s="27" t="s">
        <v>18</v>
      </c>
      <c r="B19" s="30">
        <v>3.66</v>
      </c>
      <c r="C19" s="28">
        <v>3.66</v>
      </c>
      <c r="D19" s="30">
        <v>3.33</v>
      </c>
      <c r="E19" s="31">
        <v>3.33</v>
      </c>
      <c r="F19" s="38">
        <v>3.08</v>
      </c>
      <c r="G19" s="30">
        <v>2.98</v>
      </c>
      <c r="H19" s="31">
        <v>2.98</v>
      </c>
      <c r="I19" s="38">
        <v>2.56</v>
      </c>
      <c r="J19" s="29">
        <v>1.31</v>
      </c>
    </row>
    <row r="20" spans="1:10" x14ac:dyDescent="0.25">
      <c r="A20" s="39"/>
      <c r="B20" s="39"/>
      <c r="C20" s="32"/>
    </row>
    <row r="21" spans="1:10" x14ac:dyDescent="0.25">
      <c r="A21" s="1" t="s">
        <v>20</v>
      </c>
    </row>
    <row r="22" spans="1:10" hidden="1" x14ac:dyDescent="0.25">
      <c r="B22" s="1">
        <f>B17+B18+B19</f>
        <v>53.400000000000006</v>
      </c>
      <c r="C22" s="1">
        <f>C17+C18+C19</f>
        <v>53.099999999999994</v>
      </c>
      <c r="D22" s="1">
        <f>D17+D18+D19</f>
        <v>49.94</v>
      </c>
      <c r="E22" s="1">
        <f>E17+E18+E19</f>
        <v>48.16</v>
      </c>
      <c r="F22" s="1">
        <f>F17+F18+F19</f>
        <v>44.45</v>
      </c>
      <c r="G22" s="1">
        <f>G17+G18+G19</f>
        <v>41.75</v>
      </c>
      <c r="H22" s="1">
        <f>H17+H18+H19</f>
        <v>39.269999999999996</v>
      </c>
      <c r="I22" s="1">
        <f>I17+I18+I19</f>
        <v>35.47</v>
      </c>
      <c r="J22" s="1">
        <f>J17+J18+J19</f>
        <v>20.91</v>
      </c>
    </row>
    <row r="23" spans="1:10" hidden="1" x14ac:dyDescent="0.25">
      <c r="B23" s="1">
        <f>B15-B22</f>
        <v>0</v>
      </c>
      <c r="C23" s="1">
        <f>C15-C22</f>
        <v>0</v>
      </c>
      <c r="D23" s="1">
        <f>D15-D22</f>
        <v>0</v>
      </c>
      <c r="E23" s="1">
        <f>E15-E22</f>
        <v>0</v>
      </c>
      <c r="F23" s="1">
        <f>F15-F22</f>
        <v>0</v>
      </c>
      <c r="G23" s="1">
        <f>G15-G22</f>
        <v>0</v>
      </c>
      <c r="H23" s="1">
        <f>H15-H22</f>
        <v>0</v>
      </c>
      <c r="I23" s="1">
        <f>I15-I22</f>
        <v>0</v>
      </c>
      <c r="J23" s="1">
        <f>J15-J22</f>
        <v>0</v>
      </c>
    </row>
    <row r="24" spans="1:10" hidden="1" x14ac:dyDescent="0.25"/>
    <row r="25" spans="1:10" hidden="1" x14ac:dyDescent="0.25"/>
    <row r="26" spans="1:10" hidden="1" x14ac:dyDescent="0.25">
      <c r="B26" s="1">
        <f>$A$4*'[1]Тариф с 01.07.2017г.'!B13</f>
        <v>39.220272000000001</v>
      </c>
      <c r="C26" s="1">
        <f>$A$4*'[1]Тариф с 01.07.2017г.'!C13</f>
        <v>39.010031999999995</v>
      </c>
      <c r="D26" s="1">
        <f>$A$4*'[1]Тариф с 01.07.2017г.'!D13</f>
        <v>36.844559999999994</v>
      </c>
      <c r="E26" s="1">
        <f>$A$4*'[1]Тариф с 01.07.2017г.'!E13</f>
        <v>35.625167999999995</v>
      </c>
      <c r="F26" s="1">
        <f>$A$4*'[1]Тариф с 01.07.2017г.'!F13</f>
        <v>33.070751999999999</v>
      </c>
      <c r="G26" s="1">
        <f>$A$4*'[1]Тариф с 01.07.2017г.'!G13</f>
        <v>31.220639999999996</v>
      </c>
      <c r="H26" s="1">
        <f>$A$4*'[1]Тариф с 01.07.2017г.'!H13</f>
        <v>29.538719999999998</v>
      </c>
      <c r="I26" s="1">
        <f>$A$4*'[1]Тариф с 01.07.2017г.'!I13</f>
        <v>26.931743999999998</v>
      </c>
      <c r="J26" s="1">
        <f>$A$4*'[1]Тариф с 01.07.2017г.'!J13</f>
        <v>16.955855999999997</v>
      </c>
    </row>
    <row r="27" spans="1:10" hidden="1" x14ac:dyDescent="0.25"/>
    <row r="28" spans="1:10" x14ac:dyDescent="0.25">
      <c r="A28" s="33"/>
      <c r="B28" s="33"/>
      <c r="C28" s="33"/>
    </row>
    <row r="31" spans="1:10" x14ac:dyDescent="0.25">
      <c r="C31" s="33"/>
    </row>
  </sheetData>
  <mergeCells count="8">
    <mergeCell ref="A2:D2"/>
    <mergeCell ref="A8:J8"/>
    <mergeCell ref="A20:B20"/>
    <mergeCell ref="A7:J7"/>
    <mergeCell ref="A11:B11"/>
    <mergeCell ref="B13:C13"/>
    <mergeCell ref="G13:H13"/>
    <mergeCell ref="A14:A15"/>
  </mergeCells>
  <pageMargins left="0.31496062992125984" right="0.31496062992125984" top="0.74803149606299213" bottom="0.74803149606299213" header="0.31496062992125984" footer="0.31496062992125984"/>
  <pageSetup paperSize="9" scale="6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2026-04-02T06:50:23Z</cp:lastPrinted>
  <dcterms:created xsi:type="dcterms:W3CDTF">2015-06-05T18:19:34Z</dcterms:created>
  <dcterms:modified xsi:type="dcterms:W3CDTF">2026-04-02T06:50:49Z</dcterms:modified>
</cp:coreProperties>
</file>